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50" i="2" l="1"/>
  <c r="G28" i="2"/>
  <c r="G93" i="2" l="1"/>
  <c r="G80" i="2" l="1"/>
  <c r="G79" i="2"/>
  <c r="G17" i="2" l="1"/>
  <c r="G89" i="2" l="1"/>
  <c r="G33" i="2" l="1"/>
  <c r="G66" i="2" l="1"/>
  <c r="G101" i="2" l="1"/>
  <c r="G100" i="2" s="1"/>
  <c r="G99" i="2" s="1"/>
  <c r="G97" i="2"/>
  <c r="G96" i="2" s="1"/>
  <c r="G95" i="2" s="1"/>
  <c r="G94" i="2" s="1"/>
  <c r="G92" i="2"/>
  <c r="G82" i="2" s="1"/>
  <c r="G78" i="2" s="1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49" i="2"/>
  <c r="G46" i="2"/>
  <c r="G44" i="2"/>
  <c r="G42" i="2"/>
  <c r="G40" i="2"/>
  <c r="G38" i="2"/>
  <c r="G31" i="2"/>
  <c r="G30" i="2"/>
  <c r="G25" i="2"/>
  <c r="G24" i="2" s="1"/>
  <c r="G23" i="2" s="1"/>
  <c r="G22" i="2" s="1"/>
  <c r="G19" i="2"/>
  <c r="G18" i="2"/>
  <c r="G48" i="2" l="1"/>
  <c r="G35" i="2" s="1"/>
  <c r="G16" i="2" s="1"/>
  <c r="G69" i="2"/>
  <c r="G103" i="2" l="1"/>
</calcChain>
</file>

<file path=xl/sharedStrings.xml><?xml version="1.0" encoding="utf-8"?>
<sst xmlns="http://schemas.openxmlformats.org/spreadsheetml/2006/main" count="323" uniqueCount="114">
  <si>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</si>
  <si>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</si>
  <si>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</si>
  <si>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</si>
  <si>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</si>
  <si>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</si>
  <si>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</si>
  <si>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</si>
  <si>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</si>
  <si>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</si>
  <si>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</si>
  <si>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</si>
  <si>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</si>
  <si>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</si>
  <si>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</si>
  <si>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</si>
  <si>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</si>
  <si>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</si>
  <si>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</si>
  <si>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</si>
  <si>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</si>
  <si>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</si>
  <si>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</si>
  <si>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</si>
  <si>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</si>
  <si>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</si>
  <si>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</si>
  <si>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</si>
  <si>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</si>
  <si>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</si>
  <si>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</si>
  <si>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</si>
  <si>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</si>
  <si>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</si>
  <si>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</si>
  <si>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</si>
  <si>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</si>
  <si>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</si>
  <si>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</si>
  <si>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</si>
  <si>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</si>
  <si>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</si>
  <si>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</si>
  <si>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</si>
  <si>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</si>
  <si>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</si>
  <si>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</si>
  <si>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</si>
  <si>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</si>
  <si>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</si>
  <si>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</si>
  <si>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</si>
  <si>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</si>
  <si>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</si>
  <si>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</si>
  <si>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</si>
  <si>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</si>
  <si>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</si>
  <si>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</si>
  <si>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</si>
  <si>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</si>
  <si>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</si>
  <si>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</si>
  <si>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</si>
  <si>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</si>
  <si>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</si>
  <si>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</si>
  <si>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</si>
  <si>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</si>
  <si>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</si>
  <si>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</si>
  <si>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</si>
  <si>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</si>
  <si>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</si>
  <si>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</si>
  <si>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</si>
  <si>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</si>
  <si>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</si>
  <si>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</si>
  <si>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</si>
  <si>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</si>
  <si>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</si>
  <si>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</si>
  <si>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</si>
  <si>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</si>
  <si>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</si>
  <si>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</si>
  <si>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</si>
  <si>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</si>
  <si>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</si>
  <si>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</si>
  <si>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</si>
  <si>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</si>
  <si>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</si>
  <si>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</si>
  <si>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</si>
  <si>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</si>
  <si>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</si>
  <si>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</si>
  <si>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</si>
  <si>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</si>
  <si>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</si>
  <si>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</si>
  <si>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</si>
  <si>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</si>
  <si>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</si>
  <si>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</si>
  <si>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Сумма на 2024 год</t>
  </si>
  <si>
    <t>"Джерокайское сельское поселение" на 2024 год  целевым статьям и видам расходов</t>
  </si>
  <si>
    <t>6Д10055490</t>
  </si>
  <si>
    <t>6Д60055490</t>
  </si>
  <si>
    <t>к   решению СНД</t>
  </si>
  <si>
    <t>№16   от 30.09. 2024г.</t>
  </si>
  <si>
    <t>6Д00061100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</si>
</sst>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view="pageLayout" topLeftCell="B33" zoomScaleNormal="100" workbookViewId="0">
      <selection activeCell="F66" sqref="F66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106</v>
      </c>
      <c r="D2" s="44"/>
      <c r="E2" s="44"/>
      <c r="F2" s="44"/>
      <c r="G2" s="44"/>
    </row>
    <row r="3" spans="2:8" x14ac:dyDescent="0.2">
      <c r="B3" s="1"/>
      <c r="C3" s="46" t="s">
        <v>111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112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107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</f>
        <v>7330.2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G20+G21</f>
        <v>1365.94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1079.5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1079.5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1079.5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109</v>
      </c>
      <c r="F21" s="8">
        <v>100</v>
      </c>
      <c r="G21" s="9">
        <v>286.44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G23+G27</f>
        <v>4285.0600000000004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4105.38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4105.38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</f>
        <v>4105.38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20">
        <v>3910.38</v>
      </c>
    </row>
    <row r="27" spans="2:8" s="3" customFormat="1" ht="38.25" x14ac:dyDescent="0.2">
      <c r="B27" s="10" t="s">
        <v>16</v>
      </c>
      <c r="C27" s="8" t="s">
        <v>9</v>
      </c>
      <c r="D27" s="8" t="s">
        <v>18</v>
      </c>
      <c r="E27" s="8" t="s">
        <v>110</v>
      </c>
      <c r="F27" s="8">
        <v>100</v>
      </c>
      <c r="G27" s="20">
        <v>179.68</v>
      </c>
    </row>
    <row r="28" spans="2:8" s="3" customFormat="1" x14ac:dyDescent="0.2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f>150+45</f>
        <v>195</v>
      </c>
    </row>
    <row r="29" spans="2:8" s="3" customFormat="1" hidden="1" x14ac:dyDescent="0.2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/>
    </row>
    <row r="30" spans="2:8" s="3" customFormat="1" hidden="1" x14ac:dyDescent="0.2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5.5" hidden="1" x14ac:dyDescent="0.2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 x14ac:dyDescent="0.2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 x14ac:dyDescent="0.2">
      <c r="B33" s="10" t="s">
        <v>105</v>
      </c>
      <c r="C33" s="8" t="s">
        <v>9</v>
      </c>
      <c r="D33" s="8" t="s">
        <v>18</v>
      </c>
      <c r="E33" s="8" t="s">
        <v>29</v>
      </c>
      <c r="F33" s="8"/>
      <c r="G33" s="9">
        <f>G34</f>
        <v>0</v>
      </c>
    </row>
    <row r="34" spans="2:9" s="3" customFormat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/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1679.2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101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102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113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113</v>
      </c>
      <c r="F47" s="8">
        <v>200</v>
      </c>
      <c r="G47" s="8">
        <v>33</v>
      </c>
    </row>
    <row r="48" spans="2:9" s="3" customFormat="1" ht="15.75" customHeight="1" x14ac:dyDescent="0.2">
      <c r="B48" s="17" t="s">
        <v>39</v>
      </c>
      <c r="C48" s="8" t="s">
        <v>9</v>
      </c>
      <c r="D48" s="8" t="s">
        <v>31</v>
      </c>
      <c r="E48" s="8" t="s">
        <v>40</v>
      </c>
      <c r="F48" s="8"/>
      <c r="G48" s="8">
        <f>G49+G54+G52+G53</f>
        <v>1646.2</v>
      </c>
    </row>
    <row r="49" spans="2:7" s="3" customFormat="1" ht="15.75" customHeight="1" x14ac:dyDescent="0.2">
      <c r="B49" s="17" t="s">
        <v>41</v>
      </c>
      <c r="C49" s="8" t="s">
        <v>9</v>
      </c>
      <c r="D49" s="8" t="s">
        <v>31</v>
      </c>
      <c r="E49" s="8" t="s">
        <v>42</v>
      </c>
      <c r="F49" s="8"/>
      <c r="G49" s="8">
        <f>G50+G51</f>
        <v>1364.8</v>
      </c>
    </row>
    <row r="50" spans="2:7" s="3" customFormat="1" ht="15.75" customHeight="1" x14ac:dyDescent="0.2">
      <c r="B50" s="17" t="s">
        <v>43</v>
      </c>
      <c r="C50" s="8" t="s">
        <v>9</v>
      </c>
      <c r="D50" s="8" t="s">
        <v>31</v>
      </c>
      <c r="E50" s="8" t="s">
        <v>42</v>
      </c>
      <c r="F50" s="8">
        <v>200</v>
      </c>
      <c r="G50" s="8">
        <f>912.8+320+117</f>
        <v>1349.8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42</v>
      </c>
      <c r="F51" s="8">
        <v>800</v>
      </c>
      <c r="G51" s="8">
        <v>15</v>
      </c>
    </row>
    <row r="52" spans="2:7" s="3" customFormat="1" ht="15.75" customHeight="1" x14ac:dyDescent="0.2">
      <c r="B52" s="17" t="s">
        <v>44</v>
      </c>
      <c r="C52" s="8" t="s">
        <v>9</v>
      </c>
      <c r="D52" s="8" t="s">
        <v>31</v>
      </c>
      <c r="E52" s="8" t="s">
        <v>45</v>
      </c>
      <c r="F52" s="8">
        <v>500</v>
      </c>
      <c r="G52" s="8">
        <v>80.900000000000006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103</v>
      </c>
      <c r="F53" s="8">
        <v>500</v>
      </c>
      <c r="G53" s="8">
        <v>80.5</v>
      </c>
    </row>
    <row r="54" spans="2:7" s="3" customFormat="1" ht="15.75" customHeight="1" x14ac:dyDescent="0.2">
      <c r="B54" s="17" t="s">
        <v>46</v>
      </c>
      <c r="C54" s="8" t="s">
        <v>9</v>
      </c>
      <c r="D54" s="8" t="s">
        <v>31</v>
      </c>
      <c r="E54" s="8" t="s">
        <v>47</v>
      </c>
      <c r="F54" s="8"/>
      <c r="G54" s="8">
        <v>120</v>
      </c>
    </row>
    <row r="55" spans="2:7" s="3" customFormat="1" ht="15.75" customHeight="1" x14ac:dyDescent="0.2">
      <c r="B55" s="17" t="s">
        <v>43</v>
      </c>
      <c r="C55" s="8" t="s">
        <v>9</v>
      </c>
      <c r="D55" s="8" t="s">
        <v>31</v>
      </c>
      <c r="E55" s="8" t="s">
        <v>47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47</v>
      </c>
      <c r="F56" s="8">
        <v>800</v>
      </c>
      <c r="G56" s="8">
        <v>120</v>
      </c>
    </row>
    <row r="57" spans="2:7" s="3" customFormat="1" x14ac:dyDescent="0.2">
      <c r="B57" s="33" t="s">
        <v>48</v>
      </c>
      <c r="C57" s="34" t="s">
        <v>11</v>
      </c>
      <c r="D57" s="18"/>
      <c r="E57" s="8"/>
      <c r="F57" s="8"/>
      <c r="G57" s="30">
        <f>G58</f>
        <v>354.29999999999995</v>
      </c>
    </row>
    <row r="58" spans="2:7" s="3" customFormat="1" x14ac:dyDescent="0.2">
      <c r="B58" s="15" t="s">
        <v>49</v>
      </c>
      <c r="C58" s="18" t="s">
        <v>11</v>
      </c>
      <c r="D58" s="18" t="s">
        <v>50</v>
      </c>
      <c r="E58" s="8"/>
      <c r="F58" s="8"/>
      <c r="G58" s="8">
        <f>G59</f>
        <v>354.29999999999995</v>
      </c>
    </row>
    <row r="59" spans="2:7" s="3" customFormat="1" x14ac:dyDescent="0.2">
      <c r="B59" s="15" t="s">
        <v>51</v>
      </c>
      <c r="C59" s="18" t="s">
        <v>11</v>
      </c>
      <c r="D59" s="18" t="s">
        <v>50</v>
      </c>
      <c r="E59" s="8" t="s">
        <v>52</v>
      </c>
      <c r="F59" s="8"/>
      <c r="G59" s="8">
        <f>G60</f>
        <v>354.29999999999995</v>
      </c>
    </row>
    <row r="60" spans="2:7" s="3" customFormat="1" ht="25.5" x14ac:dyDescent="0.2">
      <c r="B60" s="15" t="s">
        <v>53</v>
      </c>
      <c r="C60" s="18" t="s">
        <v>11</v>
      </c>
      <c r="D60" s="18" t="s">
        <v>50</v>
      </c>
      <c r="E60" s="8" t="s">
        <v>54</v>
      </c>
      <c r="F60" s="8"/>
      <c r="G60" s="8">
        <f>G61</f>
        <v>354.29999999999995</v>
      </c>
    </row>
    <row r="61" spans="2:7" s="3" customFormat="1" ht="25.5" x14ac:dyDescent="0.2">
      <c r="B61" s="12" t="s">
        <v>55</v>
      </c>
      <c r="C61" s="18" t="s">
        <v>11</v>
      </c>
      <c r="D61" s="18" t="s">
        <v>50</v>
      </c>
      <c r="E61" s="8" t="s">
        <v>56</v>
      </c>
      <c r="F61" s="8"/>
      <c r="G61" s="8">
        <f>G62</f>
        <v>354.29999999999995</v>
      </c>
    </row>
    <row r="62" spans="2:7" s="3" customFormat="1" x14ac:dyDescent="0.2">
      <c r="B62" s="19" t="s">
        <v>57</v>
      </c>
      <c r="C62" s="18" t="s">
        <v>11</v>
      </c>
      <c r="D62" s="18" t="s">
        <v>50</v>
      </c>
      <c r="E62" s="8" t="s">
        <v>56</v>
      </c>
      <c r="F62" s="8">
        <v>100</v>
      </c>
      <c r="G62" s="8">
        <f>353.9+0.4</f>
        <v>354.29999999999995</v>
      </c>
    </row>
    <row r="63" spans="2:7" s="3" customFormat="1" ht="25.5" x14ac:dyDescent="0.2">
      <c r="B63" s="35" t="s">
        <v>58</v>
      </c>
      <c r="C63" s="30" t="s">
        <v>50</v>
      </c>
      <c r="D63" s="30"/>
      <c r="E63" s="30"/>
      <c r="F63" s="30"/>
      <c r="G63" s="36">
        <f>G64</f>
        <v>1</v>
      </c>
    </row>
    <row r="64" spans="2:7" s="3" customFormat="1" ht="25.5" x14ac:dyDescent="0.2">
      <c r="B64" s="6" t="s">
        <v>59</v>
      </c>
      <c r="C64" s="8" t="s">
        <v>50</v>
      </c>
      <c r="D64" s="8" t="s">
        <v>60</v>
      </c>
      <c r="E64" s="8"/>
      <c r="F64" s="8"/>
      <c r="G64" s="20">
        <f>G65</f>
        <v>1</v>
      </c>
    </row>
    <row r="65" spans="2:8" s="3" customFormat="1" x14ac:dyDescent="0.2">
      <c r="B65" s="15" t="s">
        <v>51</v>
      </c>
      <c r="C65" s="8"/>
      <c r="D65" s="8"/>
      <c r="E65" s="8" t="s">
        <v>61</v>
      </c>
      <c r="F65" s="8"/>
      <c r="G65" s="20">
        <f>G66</f>
        <v>1</v>
      </c>
    </row>
    <row r="66" spans="2:8" s="3" customFormat="1" ht="25.5" x14ac:dyDescent="0.2">
      <c r="B66" s="6" t="s">
        <v>59</v>
      </c>
      <c r="C66" s="8" t="s">
        <v>50</v>
      </c>
      <c r="D66" s="8" t="s">
        <v>60</v>
      </c>
      <c r="E66" s="8" t="s">
        <v>62</v>
      </c>
      <c r="F66" s="8"/>
      <c r="G66" s="20">
        <f>G67+G68</f>
        <v>1</v>
      </c>
    </row>
    <row r="67" spans="2:8" s="3" customFormat="1" x14ac:dyDescent="0.2">
      <c r="B67" s="12" t="s">
        <v>23</v>
      </c>
      <c r="C67" s="8" t="s">
        <v>50</v>
      </c>
      <c r="D67" s="8" t="s">
        <v>60</v>
      </c>
      <c r="E67" s="8" t="s">
        <v>62</v>
      </c>
      <c r="F67" s="8">
        <v>200</v>
      </c>
      <c r="G67" s="20">
        <v>1</v>
      </c>
    </row>
    <row r="68" spans="2:8" s="3" customFormat="1" hidden="1" x14ac:dyDescent="0.2">
      <c r="B68" s="12" t="s">
        <v>23</v>
      </c>
      <c r="C68" s="8" t="s">
        <v>50</v>
      </c>
      <c r="D68" s="8" t="s">
        <v>60</v>
      </c>
      <c r="E68" s="8" t="s">
        <v>104</v>
      </c>
      <c r="F68" s="8">
        <v>200</v>
      </c>
      <c r="G68" s="20"/>
    </row>
    <row r="69" spans="2:8" s="3" customFormat="1" x14ac:dyDescent="0.2">
      <c r="B69" s="33" t="s">
        <v>63</v>
      </c>
      <c r="C69" s="30" t="s">
        <v>18</v>
      </c>
      <c r="D69" s="30"/>
      <c r="E69" s="30"/>
      <c r="F69" s="30"/>
      <c r="G69" s="31">
        <f>G70+G75</f>
        <v>1073.42</v>
      </c>
    </row>
    <row r="70" spans="2:8" s="3" customFormat="1" x14ac:dyDescent="0.2">
      <c r="B70" s="15" t="s">
        <v>64</v>
      </c>
      <c r="C70" s="8" t="s">
        <v>18</v>
      </c>
      <c r="D70" s="8" t="s">
        <v>60</v>
      </c>
      <c r="E70" s="8"/>
      <c r="F70" s="8"/>
      <c r="G70" s="8">
        <f>G71</f>
        <v>1072.42</v>
      </c>
    </row>
    <row r="71" spans="2:8" s="3" customFormat="1" ht="25.5" x14ac:dyDescent="0.2">
      <c r="B71" s="6" t="s">
        <v>65</v>
      </c>
      <c r="C71" s="8" t="s">
        <v>18</v>
      </c>
      <c r="D71" s="8" t="s">
        <v>60</v>
      </c>
      <c r="E71" s="8" t="s">
        <v>40</v>
      </c>
      <c r="F71" s="8"/>
      <c r="G71" s="8">
        <f>G72</f>
        <v>1072.42</v>
      </c>
    </row>
    <row r="72" spans="2:8" s="3" customFormat="1" x14ac:dyDescent="0.2">
      <c r="B72" s="19" t="s">
        <v>66</v>
      </c>
      <c r="C72" s="8" t="s">
        <v>18</v>
      </c>
      <c r="D72" s="8" t="s">
        <v>60</v>
      </c>
      <c r="E72" s="8" t="s">
        <v>67</v>
      </c>
      <c r="F72" s="8"/>
      <c r="G72" s="8">
        <f>G73</f>
        <v>1072.42</v>
      </c>
    </row>
    <row r="73" spans="2:8" s="3" customFormat="1" ht="25.5" x14ac:dyDescent="0.2">
      <c r="B73" s="17" t="s">
        <v>68</v>
      </c>
      <c r="C73" s="8" t="s">
        <v>18</v>
      </c>
      <c r="D73" s="8" t="s">
        <v>60</v>
      </c>
      <c r="E73" s="8" t="s">
        <v>69</v>
      </c>
      <c r="F73" s="8"/>
      <c r="G73" s="8">
        <f>G74</f>
        <v>1072.42</v>
      </c>
    </row>
    <row r="74" spans="2:8" s="3" customFormat="1" x14ac:dyDescent="0.2">
      <c r="B74" s="12" t="s">
        <v>23</v>
      </c>
      <c r="C74" s="8" t="s">
        <v>18</v>
      </c>
      <c r="D74" s="8" t="s">
        <v>60</v>
      </c>
      <c r="E74" s="8" t="s">
        <v>69</v>
      </c>
      <c r="F74" s="8">
        <v>200</v>
      </c>
      <c r="G74" s="8">
        <v>1072.42</v>
      </c>
    </row>
    <row r="75" spans="2:8" s="3" customFormat="1" x14ac:dyDescent="0.2">
      <c r="B75" s="21" t="s">
        <v>70</v>
      </c>
      <c r="C75" s="8" t="s">
        <v>18</v>
      </c>
      <c r="D75" s="8">
        <v>12</v>
      </c>
      <c r="E75" s="8"/>
      <c r="F75" s="8"/>
      <c r="G75" s="9">
        <f>G76</f>
        <v>1</v>
      </c>
    </row>
    <row r="76" spans="2:8" s="3" customFormat="1" x14ac:dyDescent="0.2">
      <c r="B76" s="14" t="s">
        <v>71</v>
      </c>
      <c r="C76" s="8" t="s">
        <v>18</v>
      </c>
      <c r="D76" s="8">
        <v>12</v>
      </c>
      <c r="E76" s="8" t="s">
        <v>42</v>
      </c>
      <c r="F76" s="8"/>
      <c r="G76" s="9">
        <f>G77</f>
        <v>1</v>
      </c>
    </row>
    <row r="77" spans="2:8" s="3" customFormat="1" x14ac:dyDescent="0.2">
      <c r="B77" s="12" t="s">
        <v>23</v>
      </c>
      <c r="C77" s="8" t="s">
        <v>18</v>
      </c>
      <c r="D77" s="8">
        <v>12</v>
      </c>
      <c r="E77" s="8" t="s">
        <v>42</v>
      </c>
      <c r="F77" s="8">
        <v>200</v>
      </c>
      <c r="G77" s="9">
        <v>1</v>
      </c>
    </row>
    <row r="78" spans="2:8" s="3" customFormat="1" x14ac:dyDescent="0.2">
      <c r="B78" s="28" t="s">
        <v>72</v>
      </c>
      <c r="C78" s="29" t="s">
        <v>73</v>
      </c>
      <c r="D78" s="30"/>
      <c r="E78" s="29"/>
      <c r="F78" s="30"/>
      <c r="G78" s="31">
        <f>G79+G82</f>
        <v>1064.7</v>
      </c>
      <c r="H78" s="5"/>
    </row>
    <row r="79" spans="2:8" s="3" customFormat="1" x14ac:dyDescent="0.2">
      <c r="B79" s="6" t="s">
        <v>74</v>
      </c>
      <c r="C79" s="7" t="s">
        <v>73</v>
      </c>
      <c r="D79" s="8" t="s">
        <v>11</v>
      </c>
      <c r="E79" s="7"/>
      <c r="F79" s="8"/>
      <c r="G79" s="9">
        <f>G81</f>
        <v>18</v>
      </c>
    </row>
    <row r="80" spans="2:8" s="3" customFormat="1" x14ac:dyDescent="0.2">
      <c r="B80" s="6" t="s">
        <v>75</v>
      </c>
      <c r="C80" s="7" t="s">
        <v>73</v>
      </c>
      <c r="D80" s="8" t="s">
        <v>11</v>
      </c>
      <c r="E80" s="7" t="s">
        <v>40</v>
      </c>
      <c r="F80" s="8"/>
      <c r="G80" s="9">
        <f>G81</f>
        <v>18</v>
      </c>
      <c r="H80" s="5"/>
    </row>
    <row r="81" spans="2:8" s="3" customFormat="1" x14ac:dyDescent="0.2">
      <c r="B81" s="6" t="s">
        <v>23</v>
      </c>
      <c r="C81" s="7" t="s">
        <v>73</v>
      </c>
      <c r="D81" s="8" t="s">
        <v>11</v>
      </c>
      <c r="E81" s="7" t="s">
        <v>76</v>
      </c>
      <c r="F81" s="8">
        <v>200</v>
      </c>
      <c r="G81" s="9">
        <v>18</v>
      </c>
      <c r="H81" s="5"/>
    </row>
    <row r="82" spans="2:8" s="3" customFormat="1" x14ac:dyDescent="0.2">
      <c r="B82" s="6" t="s">
        <v>77</v>
      </c>
      <c r="C82" s="7" t="s">
        <v>73</v>
      </c>
      <c r="D82" s="8" t="s">
        <v>78</v>
      </c>
      <c r="E82" s="7"/>
      <c r="F82" s="8"/>
      <c r="G82" s="9">
        <f>G83+G85+G87+G89+G92</f>
        <v>1046.7</v>
      </c>
    </row>
    <row r="83" spans="2:8" s="3" customFormat="1" x14ac:dyDescent="0.2">
      <c r="B83" s="6" t="s">
        <v>79</v>
      </c>
      <c r="C83" s="7" t="s">
        <v>73</v>
      </c>
      <c r="D83" s="8" t="s">
        <v>78</v>
      </c>
      <c r="E83" s="7" t="s">
        <v>80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73</v>
      </c>
      <c r="D84" s="8" t="s">
        <v>78</v>
      </c>
      <c r="E84" s="7" t="s">
        <v>80</v>
      </c>
      <c r="F84" s="8">
        <v>200</v>
      </c>
      <c r="G84" s="9">
        <v>1</v>
      </c>
      <c r="H84" s="5"/>
    </row>
    <row r="85" spans="2:8" s="3" customFormat="1" ht="25.5" x14ac:dyDescent="0.2">
      <c r="B85" s="6" t="s">
        <v>81</v>
      </c>
      <c r="C85" s="7" t="s">
        <v>73</v>
      </c>
      <c r="D85" s="8" t="s">
        <v>78</v>
      </c>
      <c r="E85" s="7" t="s">
        <v>82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73</v>
      </c>
      <c r="D86" s="8" t="s">
        <v>78</v>
      </c>
      <c r="E86" s="7" t="s">
        <v>82</v>
      </c>
      <c r="F86" s="8">
        <v>200</v>
      </c>
      <c r="G86" s="9">
        <v>1</v>
      </c>
      <c r="H86" s="5"/>
    </row>
    <row r="87" spans="2:8" s="3" customFormat="1" x14ac:dyDescent="0.2">
      <c r="B87" s="6" t="s">
        <v>83</v>
      </c>
      <c r="C87" s="7" t="s">
        <v>73</v>
      </c>
      <c r="D87" s="8" t="s">
        <v>78</v>
      </c>
      <c r="E87" s="7" t="s">
        <v>84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73</v>
      </c>
      <c r="D88" s="8" t="s">
        <v>78</v>
      </c>
      <c r="E88" s="7" t="s">
        <v>84</v>
      </c>
      <c r="F88" s="8">
        <v>200</v>
      </c>
      <c r="G88" s="9">
        <v>1</v>
      </c>
      <c r="H88" s="5"/>
    </row>
    <row r="89" spans="2:8" s="3" customFormat="1" x14ac:dyDescent="0.2">
      <c r="B89" s="6" t="s">
        <v>85</v>
      </c>
      <c r="C89" s="7" t="s">
        <v>73</v>
      </c>
      <c r="D89" s="8" t="s">
        <v>78</v>
      </c>
      <c r="E89" s="7" t="s">
        <v>86</v>
      </c>
      <c r="F89" s="8"/>
      <c r="G89" s="9">
        <f>G90+G91</f>
        <v>6.5</v>
      </c>
      <c r="H89" s="5"/>
    </row>
    <row r="90" spans="2:8" s="3" customFormat="1" x14ac:dyDescent="0.2">
      <c r="B90" s="6" t="s">
        <v>23</v>
      </c>
      <c r="C90" s="7" t="s">
        <v>73</v>
      </c>
      <c r="D90" s="8" t="s">
        <v>78</v>
      </c>
      <c r="E90" s="7" t="s">
        <v>86</v>
      </c>
      <c r="F90" s="8">
        <v>200</v>
      </c>
      <c r="G90" s="9">
        <v>1</v>
      </c>
      <c r="H90" s="5"/>
    </row>
    <row r="91" spans="2:8" s="3" customFormat="1" x14ac:dyDescent="0.2">
      <c r="B91" s="6" t="s">
        <v>24</v>
      </c>
      <c r="C91" s="7" t="s">
        <v>73</v>
      </c>
      <c r="D91" s="8" t="s">
        <v>78</v>
      </c>
      <c r="E91" s="7" t="s">
        <v>86</v>
      </c>
      <c r="F91" s="8">
        <v>800</v>
      </c>
      <c r="G91" s="9">
        <v>5.5</v>
      </c>
      <c r="H91" s="5"/>
    </row>
    <row r="92" spans="2:8" s="3" customFormat="1" x14ac:dyDescent="0.2">
      <c r="B92" s="6" t="s">
        <v>87</v>
      </c>
      <c r="C92" s="7" t="s">
        <v>73</v>
      </c>
      <c r="D92" s="8" t="s">
        <v>78</v>
      </c>
      <c r="E92" s="7" t="s">
        <v>88</v>
      </c>
      <c r="F92" s="8"/>
      <c r="G92" s="9">
        <f>G93</f>
        <v>1037.2</v>
      </c>
      <c r="H92" s="5"/>
    </row>
    <row r="93" spans="2:8" s="3" customFormat="1" x14ac:dyDescent="0.2">
      <c r="B93" s="6" t="s">
        <v>23</v>
      </c>
      <c r="C93" s="7" t="s">
        <v>73</v>
      </c>
      <c r="D93" s="8" t="s">
        <v>78</v>
      </c>
      <c r="E93" s="7" t="s">
        <v>88</v>
      </c>
      <c r="F93" s="8">
        <v>200</v>
      </c>
      <c r="G93" s="9">
        <f>137.2+100+800</f>
        <v>1037.2</v>
      </c>
      <c r="H93" s="5"/>
    </row>
    <row r="94" spans="2:8" s="3" customFormat="1" x14ac:dyDescent="0.2">
      <c r="B94" s="33" t="s">
        <v>89</v>
      </c>
      <c r="C94" s="30" t="s">
        <v>28</v>
      </c>
      <c r="D94" s="30"/>
      <c r="E94" s="30"/>
      <c r="F94" s="30"/>
      <c r="G94" s="30">
        <f>G95</f>
        <v>1</v>
      </c>
    </row>
    <row r="95" spans="2:8" s="3" customFormat="1" x14ac:dyDescent="0.2">
      <c r="B95" s="22" t="s">
        <v>90</v>
      </c>
      <c r="C95" s="8" t="s">
        <v>28</v>
      </c>
      <c r="D95" s="8" t="s">
        <v>28</v>
      </c>
      <c r="E95" s="8"/>
      <c r="F95" s="8"/>
      <c r="G95" s="8">
        <f>G96</f>
        <v>1</v>
      </c>
    </row>
    <row r="96" spans="2:8" s="3" customFormat="1" x14ac:dyDescent="0.2">
      <c r="B96" s="17" t="s">
        <v>91</v>
      </c>
      <c r="C96" s="8" t="s">
        <v>28</v>
      </c>
      <c r="D96" s="8" t="s">
        <v>28</v>
      </c>
      <c r="E96" s="8" t="s">
        <v>40</v>
      </c>
      <c r="F96" s="8"/>
      <c r="G96" s="8">
        <f>G97</f>
        <v>1</v>
      </c>
    </row>
    <row r="97" spans="2:7" s="3" customFormat="1" x14ac:dyDescent="0.2">
      <c r="B97" s="6" t="s">
        <v>92</v>
      </c>
      <c r="C97" s="8" t="s">
        <v>28</v>
      </c>
      <c r="D97" s="8" t="s">
        <v>28</v>
      </c>
      <c r="E97" s="8" t="s">
        <v>93</v>
      </c>
      <c r="F97" s="8"/>
      <c r="G97" s="8">
        <f>G98</f>
        <v>1</v>
      </c>
    </row>
    <row r="98" spans="2:7" s="3" customFormat="1" x14ac:dyDescent="0.2">
      <c r="B98" s="12" t="s">
        <v>23</v>
      </c>
      <c r="C98" s="8" t="s">
        <v>28</v>
      </c>
      <c r="D98" s="8" t="s">
        <v>28</v>
      </c>
      <c r="E98" s="8" t="s">
        <v>93</v>
      </c>
      <c r="F98" s="8">
        <v>200</v>
      </c>
      <c r="G98" s="8">
        <v>1</v>
      </c>
    </row>
    <row r="99" spans="2:7" s="3" customFormat="1" x14ac:dyDescent="0.2">
      <c r="B99" s="28" t="s">
        <v>94</v>
      </c>
      <c r="C99" s="30" t="s">
        <v>95</v>
      </c>
      <c r="D99" s="30"/>
      <c r="E99" s="30"/>
      <c r="F99" s="30"/>
      <c r="G99" s="36">
        <f>G100</f>
        <v>97.5</v>
      </c>
    </row>
    <row r="100" spans="2:7" s="3" customFormat="1" x14ac:dyDescent="0.2">
      <c r="B100" s="22" t="s">
        <v>96</v>
      </c>
      <c r="C100" s="8" t="s">
        <v>95</v>
      </c>
      <c r="D100" s="8" t="s">
        <v>9</v>
      </c>
      <c r="E100" s="8"/>
      <c r="F100" s="8"/>
      <c r="G100" s="20">
        <f>G101</f>
        <v>97.5</v>
      </c>
    </row>
    <row r="101" spans="2:7" s="3" customFormat="1" ht="25.5" x14ac:dyDescent="0.2">
      <c r="B101" s="6" t="s">
        <v>97</v>
      </c>
      <c r="C101" s="8" t="s">
        <v>95</v>
      </c>
      <c r="D101" s="8" t="s">
        <v>9</v>
      </c>
      <c r="E101" s="8" t="s">
        <v>98</v>
      </c>
      <c r="F101" s="8"/>
      <c r="G101" s="20">
        <f>G102</f>
        <v>97.5</v>
      </c>
    </row>
    <row r="102" spans="2:7" s="3" customFormat="1" x14ac:dyDescent="0.2">
      <c r="B102" s="19" t="s">
        <v>99</v>
      </c>
      <c r="C102" s="8" t="s">
        <v>95</v>
      </c>
      <c r="D102" s="8" t="s">
        <v>9</v>
      </c>
      <c r="E102" s="8" t="s">
        <v>98</v>
      </c>
      <c r="F102" s="8">
        <v>300</v>
      </c>
      <c r="G102" s="20">
        <v>97.5</v>
      </c>
    </row>
    <row r="103" spans="2:7" s="3" customFormat="1" x14ac:dyDescent="0.2">
      <c r="B103" s="28" t="s">
        <v>100</v>
      </c>
      <c r="C103" s="30"/>
      <c r="D103" s="30"/>
      <c r="E103" s="30"/>
      <c r="F103" s="30"/>
      <c r="G103" s="37">
        <f>G16+G57+G63+G69+G78+G94+G99</f>
        <v>9922.1200000000008</v>
      </c>
    </row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ht="15.75" x14ac:dyDescent="0.2">
      <c r="B116" s="23"/>
      <c r="H116" s="24"/>
    </row>
    <row r="117" spans="2:8" s="3" customFormat="1" ht="15.75" x14ac:dyDescent="0.2">
      <c r="B117" s="23"/>
    </row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2024-09-30T09:25:18Z</dcterms:modified>
</cp:coreProperties>
</file>